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<sst xmlns="http://schemas.openxmlformats.org/spreadsheetml/2006/main" count="181" uniqueCount="145">
  <si>
    <t>YUNG KONG GALVANISING INDUSTRIES BHD</t>
  </si>
  <si>
    <t>(Company No. 032939-U)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</si>
  <si>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</si>
  <si>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</si>
  <si>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</si>
  <si>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</si>
  <si>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</si>
  <si>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</si>
  <si>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</si>
  <si>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</si>
  <si>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</si>
  <si>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Share capital</t>
  </si>
  <si>
    <t>CONDENSED CONSOLIDATED BALANCE SHEET</t>
  </si>
  <si>
    <t>RM'000</t>
  </si>
  <si>
    <t>Reserves</t>
  </si>
  <si>
    <t>Revenue</t>
  </si>
  <si>
    <t>Administrative expenses</t>
  </si>
  <si>
    <t>Minority interests</t>
  </si>
  <si>
    <t>CONDENSED CONSOLIDATED INCOME STATEMENTS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</si>
  <si>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</si>
  <si>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</si>
  <si>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</si>
  <si>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</si>
  <si>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</si>
  <si>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</si>
  <si>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</si>
  <si>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</si>
  <si>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</si>
  <si>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</si>
  <si>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</si>
  <si>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</si>
  <si>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</si>
  <si>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</si>
  <si>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</si>
  <si>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</si>
  <si>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</si>
  <si>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</si>
  <si>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</si>
  <si>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</si>
  <si>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</si>
  <si>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</si>
  <si>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</si>
  <si>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</si>
  <si>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</si>
  <si>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</si>
  <si>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</si>
  <si>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</si>
  <si>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</si>
  <si>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</si>
  <si>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</si>
  <si>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</si>
  <si>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</si>
  <si>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</si>
  <si>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</si>
  <si>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</si>
  <si>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</si>
  <si>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Proceeds from issuance of shares</t>
  </si>
  <si>
    <t>Tax recoverable</t>
  </si>
  <si>
    <t>Selling and distribution costs</t>
  </si>
  <si>
    <t xml:space="preserve">Proceeds from issuance of shares to minority shareholders </t>
  </si>
  <si>
    <t xml:space="preserve">  by subsidiaries</t>
  </si>
  <si>
    <t xml:space="preserve">Retirement benefits </t>
  </si>
  <si>
    <t>Deferred tax liabilities</t>
  </si>
  <si>
    <t xml:space="preserve">Shares issued under ESOS </t>
  </si>
  <si>
    <t xml:space="preserve">  reserve</t>
  </si>
  <si>
    <t xml:space="preserve">Realisation of revaluation </t>
  </si>
  <si>
    <t xml:space="preserve">    Interest income</t>
  </si>
  <si>
    <t>Interest received</t>
  </si>
  <si>
    <t xml:space="preserve">Capitalisation of profits for </t>
  </si>
  <si>
    <t>Interest income</t>
  </si>
  <si>
    <t>Deposits (excluding deposits pledged)</t>
  </si>
  <si>
    <t xml:space="preserve">  during the year</t>
  </si>
  <si>
    <t>Net profit for the year</t>
  </si>
  <si>
    <t>At 1 January 2005</t>
  </si>
  <si>
    <t>2005</t>
  </si>
  <si>
    <t>Cost of sales</t>
  </si>
  <si>
    <t>Gross profit</t>
  </si>
  <si>
    <t xml:space="preserve">  bonus issues by subsidiaries</t>
  </si>
  <si>
    <t>Net increase/(decrease) in cash and cash equivalents</t>
  </si>
  <si>
    <t>Profit/(Loss) before tax</t>
  </si>
  <si>
    <t>31 December 2005</t>
  </si>
  <si>
    <t>Income taxes paid (net of refund)</t>
  </si>
  <si>
    <t>Net proceeds from loans</t>
  </si>
  <si>
    <t>At 31 December 2005</t>
  </si>
  <si>
    <t>Unaudited</t>
  </si>
  <si>
    <t>Audited</t>
  </si>
  <si>
    <t>NON-CURRENT ASSETS</t>
  </si>
  <si>
    <t>Property, plant and equipment</t>
  </si>
  <si>
    <t>Goodwill</t>
  </si>
  <si>
    <t>the Annual Financial Report for the year ended 31st December 2005)</t>
  </si>
  <si>
    <t>EQUITY</t>
  </si>
  <si>
    <t>Total equity attributable to the equity holders of the parent</t>
  </si>
  <si>
    <t xml:space="preserve">Total equity </t>
  </si>
  <si>
    <t>NON-CURRENT LIABILITIES</t>
  </si>
  <si>
    <t>Long term borrowings</t>
  </si>
  <si>
    <t>Other income</t>
  </si>
  <si>
    <t>Finance costs</t>
  </si>
  <si>
    <t>Attributable to:</t>
  </si>
  <si>
    <t>Equity holders of the parent</t>
  </si>
  <si>
    <t>At 1 January 2006</t>
  </si>
  <si>
    <t>Adjustment for opening balance</t>
  </si>
  <si>
    <t>Shares issued by subsidiaries</t>
  </si>
  <si>
    <t>Dividends paid by subsidiaries</t>
  </si>
  <si>
    <t>Acquisition of remaining shares</t>
  </si>
  <si>
    <t xml:space="preserve">  not already owned in a subsidiary</t>
  </si>
  <si>
    <t>Shares issued by a subsidiary</t>
  </si>
  <si>
    <t>Net profit/(loss) for the year</t>
  </si>
  <si>
    <t>Quoted investments</t>
  </si>
  <si>
    <t>Deferred tax assets</t>
  </si>
  <si>
    <t>2006</t>
  </si>
  <si>
    <t>Cash generated from/(used in) operations</t>
  </si>
  <si>
    <t>____________________ Attributable to Equity Holders of the Parent __________________</t>
  </si>
  <si>
    <t>Minority Interests</t>
  </si>
  <si>
    <t>Total Equity</t>
  </si>
  <si>
    <t>Profit/(Loss) for the period</t>
  </si>
  <si>
    <t>Property held for sale</t>
  </si>
  <si>
    <t>Net Assets per share attributable to ordinary equity holders of the parent (sen)</t>
  </si>
  <si>
    <t>Basic earnings/(loss) per ordinary share (sen)</t>
  </si>
  <si>
    <t>Diluted earnings/(loss) per ordinary share (sen)</t>
  </si>
  <si>
    <t>Tax income/(expense)</t>
  </si>
  <si>
    <t>Year to date ended 30 June</t>
  </si>
  <si>
    <t xml:space="preserve">    Gain on disposal of property, plant &amp; equipment</t>
  </si>
  <si>
    <t>Proceeds from disposal of property, plant &amp; equipment</t>
  </si>
  <si>
    <t>Acquisition of subsidiary, net of cash acquired</t>
  </si>
  <si>
    <t>n/a</t>
  </si>
  <si>
    <t xml:space="preserve">Note:  The Group’s Employee Share Option Scheme (“ESOS”) had expired on 28 November 2005.  Therefore, there is no </t>
  </si>
  <si>
    <t>AT 30 SEPTEMBER 2006</t>
  </si>
  <si>
    <t>30 Sept 2006</t>
  </si>
  <si>
    <t>For the period ended 30 September 2006</t>
  </si>
  <si>
    <t>3 months ended 30 Sept</t>
  </si>
  <si>
    <t>Dividend income</t>
  </si>
  <si>
    <t xml:space="preserve">            dilution of earnings per share for the quarter under review and period ended 30 September 2006.</t>
  </si>
  <si>
    <t>At 30 September 2006</t>
  </si>
  <si>
    <t>Increase in pledged deposits placed with licensed banks</t>
  </si>
  <si>
    <t xml:space="preserve">    Provision for diminution in quoted investment</t>
  </si>
  <si>
    <t xml:space="preserve">    Dividend income</t>
  </si>
  <si>
    <t>Dividend received</t>
  </si>
  <si>
    <t>Purchase of quoted investment</t>
  </si>
  <si>
    <t>Dividend paid to:</t>
  </si>
  <si>
    <t xml:space="preserve">  -  shareholders of the Company</t>
  </si>
  <si>
    <t xml:space="preserve">  -  minority shareholders</t>
  </si>
  <si>
    <t>Profit before taxation</t>
  </si>
  <si>
    <t>Net cash used in operating activities</t>
  </si>
  <si>
    <t>Proceeds from bankers' acceptances and revolving credits (net)</t>
  </si>
  <si>
    <t>Net cash generated from financing activities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</si>
</sst>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  <numFmt numFmtId="17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10" xfId="15" applyNumberFormat="1" applyFont="1" applyBorder="1" applyAlignment="1">
      <alignment vertical="center"/>
    </xf>
    <xf numFmtId="0" fontId="3" fillId="0" borderId="0" xfId="15" applyNumberFormat="1" applyFont="1" applyAlignment="1">
      <alignment horizontal="center" vertical="center" wrapText="1"/>
    </xf>
    <xf numFmtId="43" fontId="4" fillId="0" borderId="8" xfId="15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"/>
    </sheetView>
  </sheetViews>
  <sheetFormatPr defaultColWidth="9.140625" defaultRowHeight="15" customHeight="1"/>
  <cols>
    <col min="1" max="1" width="36.8515625" style="3" customWidth="1"/>
    <col min="2" max="3" width="6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12</v>
      </c>
      <c r="B3" s="2"/>
      <c r="C3" s="2"/>
      <c r="D3" s="2"/>
      <c r="E3" s="2"/>
      <c r="F3" s="4"/>
    </row>
    <row r="4" spans="1:6" ht="15" customHeight="1">
      <c r="A4" s="63" t="s">
        <v>126</v>
      </c>
      <c r="B4" s="63"/>
      <c r="C4" s="63"/>
      <c r="D4" s="63"/>
      <c r="E4" s="63"/>
      <c r="F4" s="63"/>
    </row>
    <row r="6" spans="2:6" ht="15" customHeight="1">
      <c r="B6" s="6"/>
      <c r="C6" s="6"/>
      <c r="D6" s="57" t="s">
        <v>84</v>
      </c>
      <c r="F6" s="58" t="s">
        <v>85</v>
      </c>
    </row>
    <row r="7" spans="2:6" ht="15" customHeight="1">
      <c r="B7" s="6"/>
      <c r="C7" s="6"/>
      <c r="D7" s="7" t="s">
        <v>127</v>
      </c>
      <c r="F7" s="7" t="s">
        <v>80</v>
      </c>
    </row>
    <row r="8" spans="2:6" ht="15" customHeight="1">
      <c r="B8" s="6"/>
      <c r="C8" s="6"/>
      <c r="D8" s="8" t="s">
        <v>13</v>
      </c>
      <c r="F8" s="8" t="s">
        <v>13</v>
      </c>
    </row>
    <row r="9" spans="1:6" ht="15" customHeight="1">
      <c r="A9" s="10" t="s">
        <v>86</v>
      </c>
      <c r="B9" s="6"/>
      <c r="C9" s="6"/>
      <c r="F9" s="3"/>
    </row>
    <row r="10" spans="1:6" ht="15" customHeight="1">
      <c r="A10" s="3" t="s">
        <v>87</v>
      </c>
      <c r="B10" s="6"/>
      <c r="C10" s="6"/>
      <c r="D10" s="5">
        <v>218839</v>
      </c>
      <c r="F10" s="5">
        <v>191616</v>
      </c>
    </row>
    <row r="11" spans="1:6" ht="15" customHeight="1">
      <c r="A11" s="3" t="s">
        <v>107</v>
      </c>
      <c r="B11" s="6"/>
      <c r="C11" s="6"/>
      <c r="D11" s="5">
        <v>23</v>
      </c>
      <c r="F11" s="5">
        <v>23</v>
      </c>
    </row>
    <row r="12" spans="1:6" ht="15" customHeight="1">
      <c r="A12" s="3" t="s">
        <v>108</v>
      </c>
      <c r="B12" s="6"/>
      <c r="C12" s="6"/>
      <c r="D12" s="5">
        <v>110</v>
      </c>
      <c r="F12" s="5">
        <v>69</v>
      </c>
    </row>
    <row r="13" spans="1:6" ht="15" customHeight="1">
      <c r="A13" s="3" t="s">
        <v>88</v>
      </c>
      <c r="B13" s="6"/>
      <c r="C13" s="6"/>
      <c r="D13" s="5">
        <v>1438</v>
      </c>
      <c r="F13" s="5">
        <v>1438</v>
      </c>
    </row>
    <row r="14" spans="2:6" ht="15" customHeight="1">
      <c r="B14" s="6"/>
      <c r="C14" s="6"/>
      <c r="D14" s="59">
        <f>SUM(D10:D13)</f>
        <v>220410</v>
      </c>
      <c r="F14" s="59">
        <f>SUM(F10:F13)</f>
        <v>193146</v>
      </c>
    </row>
    <row r="15" spans="1:4" ht="15" customHeight="1">
      <c r="A15" s="10"/>
      <c r="B15" s="6"/>
      <c r="C15" s="6"/>
      <c r="D15" s="5"/>
    </row>
    <row r="16" spans="1:4" ht="15" customHeight="1">
      <c r="A16" s="10" t="s">
        <v>2</v>
      </c>
      <c r="B16" s="6"/>
      <c r="C16" s="6"/>
      <c r="D16" s="5"/>
    </row>
    <row r="17" spans="1:6" ht="15" customHeight="1">
      <c r="A17" s="3" t="s">
        <v>3</v>
      </c>
      <c r="B17" s="6"/>
      <c r="C17" s="6"/>
      <c r="D17" s="11">
        <v>123111</v>
      </c>
      <c r="F17" s="11">
        <v>140238</v>
      </c>
    </row>
    <row r="18" spans="1:6" ht="15" customHeight="1">
      <c r="A18" s="3" t="s">
        <v>4</v>
      </c>
      <c r="B18" s="6"/>
      <c r="C18" s="6"/>
      <c r="D18" s="12">
        <v>85095</v>
      </c>
      <c r="F18" s="12">
        <v>64464</v>
      </c>
    </row>
    <row r="19" spans="1:6" ht="15" customHeight="1">
      <c r="A19" s="3" t="s">
        <v>115</v>
      </c>
      <c r="B19" s="6"/>
      <c r="C19" s="6"/>
      <c r="D19" s="12">
        <v>1397</v>
      </c>
      <c r="F19" s="12">
        <v>0</v>
      </c>
    </row>
    <row r="20" spans="1:6" ht="15" customHeight="1">
      <c r="A20" s="3" t="s">
        <v>57</v>
      </c>
      <c r="B20" s="6"/>
      <c r="C20" s="6"/>
      <c r="D20" s="12">
        <v>1682</v>
      </c>
      <c r="F20" s="12">
        <v>1750</v>
      </c>
    </row>
    <row r="21" spans="1:6" ht="15" customHeight="1">
      <c r="A21" s="3" t="s">
        <v>5</v>
      </c>
      <c r="B21" s="6"/>
      <c r="C21" s="6"/>
      <c r="D21" s="13">
        <v>21656</v>
      </c>
      <c r="F21" s="13">
        <v>14988</v>
      </c>
    </row>
    <row r="22" spans="2:6" ht="15" customHeight="1">
      <c r="B22" s="6"/>
      <c r="C22" s="6"/>
      <c r="D22" s="14">
        <f>SUM(D17:D21)</f>
        <v>232941</v>
      </c>
      <c r="F22" s="14">
        <f>SUM(F17:F21)</f>
        <v>221440</v>
      </c>
    </row>
    <row r="23" spans="2:6" ht="15" customHeight="1">
      <c r="B23" s="6"/>
      <c r="C23" s="6"/>
      <c r="D23" s="11"/>
      <c r="F23" s="11"/>
    </row>
    <row r="24" spans="1:6" ht="15" customHeight="1">
      <c r="A24" s="10" t="s">
        <v>6</v>
      </c>
      <c r="B24" s="6"/>
      <c r="C24" s="6"/>
      <c r="D24" s="12"/>
      <c r="F24" s="12"/>
    </row>
    <row r="25" spans="1:6" ht="15" customHeight="1">
      <c r="A25" s="3" t="s">
        <v>7</v>
      </c>
      <c r="B25" s="6"/>
      <c r="C25" s="6"/>
      <c r="D25" s="12">
        <v>29858</v>
      </c>
      <c r="F25" s="12">
        <v>44863</v>
      </c>
    </row>
    <row r="26" spans="1:6" ht="15" customHeight="1">
      <c r="A26" s="3" t="s">
        <v>8</v>
      </c>
      <c r="B26" s="6"/>
      <c r="C26" s="6"/>
      <c r="D26" s="12">
        <v>200231</v>
      </c>
      <c r="F26" s="12">
        <v>163902</v>
      </c>
    </row>
    <row r="27" spans="1:6" ht="15" customHeight="1">
      <c r="A27" s="3" t="s">
        <v>9</v>
      </c>
      <c r="B27" s="6"/>
      <c r="C27" s="6"/>
      <c r="D27" s="12">
        <v>118</v>
      </c>
      <c r="F27" s="12">
        <v>0</v>
      </c>
    </row>
    <row r="28" spans="2:6" ht="15" customHeight="1">
      <c r="B28" s="6"/>
      <c r="C28" s="6"/>
      <c r="D28" s="14">
        <f>SUM(D25:D27)</f>
        <v>230207</v>
      </c>
      <c r="F28" s="14">
        <f>SUM(F25:F27)</f>
        <v>208765</v>
      </c>
    </row>
    <row r="29" spans="2:6" ht="15" customHeight="1">
      <c r="B29" s="6"/>
      <c r="C29" s="6"/>
      <c r="D29" s="13"/>
      <c r="F29" s="13"/>
    </row>
    <row r="30" spans="2:4" ht="15" customHeight="1">
      <c r="B30" s="6"/>
      <c r="C30" s="6"/>
      <c r="D30" s="5"/>
    </row>
    <row r="31" spans="1:6" ht="15" customHeight="1">
      <c r="A31" s="10" t="s">
        <v>10</v>
      </c>
      <c r="B31" s="6"/>
      <c r="C31" s="6"/>
      <c r="D31" s="5">
        <f>D22-D28</f>
        <v>2734</v>
      </c>
      <c r="F31" s="5">
        <f>F22-F28</f>
        <v>12675</v>
      </c>
    </row>
    <row r="32" spans="2:4" ht="15" customHeight="1">
      <c r="B32" s="6"/>
      <c r="C32" s="6"/>
      <c r="D32" s="5"/>
    </row>
    <row r="33" spans="2:6" ht="15" customHeight="1" thickBot="1">
      <c r="B33" s="6"/>
      <c r="C33" s="6"/>
      <c r="D33" s="15">
        <f>D14+D31</f>
        <v>223144</v>
      </c>
      <c r="F33" s="15">
        <f>F14+F31</f>
        <v>205821</v>
      </c>
    </row>
    <row r="34" spans="2:4" ht="15" customHeight="1" thickTop="1">
      <c r="B34" s="6"/>
      <c r="C34" s="6"/>
      <c r="D34" s="5"/>
    </row>
    <row r="35" spans="2:6" ht="15" customHeight="1">
      <c r="B35" s="6"/>
      <c r="C35" s="6"/>
      <c r="F35" s="3"/>
    </row>
    <row r="36" spans="1:6" ht="15" customHeight="1">
      <c r="A36" s="10" t="s">
        <v>90</v>
      </c>
      <c r="B36" s="6"/>
      <c r="C36" s="6"/>
      <c r="F36" s="3"/>
    </row>
    <row r="37" spans="1:6" ht="15" customHeight="1">
      <c r="A37" s="3" t="s">
        <v>11</v>
      </c>
      <c r="B37" s="6"/>
      <c r="C37" s="6"/>
      <c r="D37" s="5">
        <v>65178</v>
      </c>
      <c r="F37" s="5">
        <v>65178</v>
      </c>
    </row>
    <row r="38" spans="1:6" ht="15" customHeight="1">
      <c r="A38" s="3" t="s">
        <v>14</v>
      </c>
      <c r="B38" s="6"/>
      <c r="C38" s="6"/>
      <c r="D38" s="16">
        <v>34730</v>
      </c>
      <c r="F38" s="16">
        <v>35460</v>
      </c>
    </row>
    <row r="39" spans="1:6" ht="31.5" customHeight="1">
      <c r="A39" s="24" t="s">
        <v>91</v>
      </c>
      <c r="B39" s="6"/>
      <c r="C39" s="6"/>
      <c r="D39" s="5">
        <f>SUM(D37:D38)</f>
        <v>99908</v>
      </c>
      <c r="F39" s="5">
        <f>SUM(F37:F38)</f>
        <v>100638</v>
      </c>
    </row>
    <row r="40" spans="1:6" ht="15" customHeight="1">
      <c r="A40" s="10" t="s">
        <v>17</v>
      </c>
      <c r="B40" s="6"/>
      <c r="C40" s="6"/>
      <c r="D40" s="5">
        <v>5632</v>
      </c>
      <c r="F40" s="5">
        <v>4024</v>
      </c>
    </row>
    <row r="41" spans="1:6" ht="15" customHeight="1">
      <c r="A41" s="10" t="s">
        <v>92</v>
      </c>
      <c r="B41" s="6"/>
      <c r="C41" s="6"/>
      <c r="D41" s="59">
        <f>SUM(D39:D40)</f>
        <v>105540</v>
      </c>
      <c r="F41" s="59">
        <f>SUM(F39:F40)</f>
        <v>104662</v>
      </c>
    </row>
    <row r="42" spans="1:4" ht="15" customHeight="1">
      <c r="A42" s="10"/>
      <c r="B42" s="6"/>
      <c r="C42" s="6"/>
      <c r="D42" s="5"/>
    </row>
    <row r="43" spans="1:4" ht="15" customHeight="1">
      <c r="A43" s="10" t="s">
        <v>93</v>
      </c>
      <c r="B43" s="6"/>
      <c r="C43" s="6"/>
      <c r="D43" s="5"/>
    </row>
    <row r="44" spans="1:6" ht="15" customHeight="1">
      <c r="A44" s="3" t="s">
        <v>61</v>
      </c>
      <c r="B44" s="6"/>
      <c r="C44" s="6"/>
      <c r="D44" s="11">
        <v>1914</v>
      </c>
      <c r="F44" s="11">
        <v>1914</v>
      </c>
    </row>
    <row r="45" spans="1:6" ht="15" customHeight="1">
      <c r="A45" s="3" t="s">
        <v>94</v>
      </c>
      <c r="B45" s="6"/>
      <c r="C45" s="6"/>
      <c r="D45" s="12">
        <v>109311</v>
      </c>
      <c r="F45" s="12">
        <v>92740</v>
      </c>
    </row>
    <row r="46" spans="1:6" ht="15" customHeight="1">
      <c r="A46" s="3" t="s">
        <v>62</v>
      </c>
      <c r="B46" s="6"/>
      <c r="C46" s="6"/>
      <c r="D46" s="13">
        <v>6379</v>
      </c>
      <c r="F46" s="13">
        <v>6505</v>
      </c>
    </row>
    <row r="47" spans="2:6" ht="15" customHeight="1">
      <c r="B47" s="6"/>
      <c r="C47" s="6"/>
      <c r="D47" s="17"/>
      <c r="F47" s="17"/>
    </row>
    <row r="48" spans="2:6" ht="15" customHeight="1">
      <c r="B48" s="6"/>
      <c r="C48" s="6"/>
      <c r="D48" s="17">
        <f>SUM(D44:D46)</f>
        <v>117604</v>
      </c>
      <c r="F48" s="17">
        <f>SUM(F44:F46)</f>
        <v>101159</v>
      </c>
    </row>
    <row r="49" spans="2:4" ht="15" customHeight="1">
      <c r="B49" s="6"/>
      <c r="C49" s="6"/>
      <c r="D49" s="5"/>
    </row>
    <row r="50" spans="2:6" ht="15" customHeight="1" thickBot="1">
      <c r="B50" s="6"/>
      <c r="C50" s="6"/>
      <c r="D50" s="15">
        <f>D41+D48</f>
        <v>223144</v>
      </c>
      <c r="F50" s="15">
        <f>F41+F48</f>
        <v>205821</v>
      </c>
    </row>
    <row r="51" spans="2:6" ht="15" customHeight="1" thickTop="1">
      <c r="B51" s="6"/>
      <c r="C51" s="6"/>
      <c r="D51" s="17"/>
      <c r="F51" s="17"/>
    </row>
    <row r="52" spans="1:6" ht="28.5" customHeight="1">
      <c r="A52" s="30" t="s">
        <v>116</v>
      </c>
      <c r="B52" s="6"/>
      <c r="C52" s="6"/>
      <c r="D52" s="17">
        <f>D39/D37*100</f>
        <v>153.28485071649945</v>
      </c>
      <c r="F52" s="17">
        <f>F39/F37*100</f>
        <v>154.40486053576362</v>
      </c>
    </row>
    <row r="53" spans="2:6" ht="15" customHeight="1">
      <c r="B53" s="6"/>
      <c r="C53" s="6"/>
      <c r="D53" s="17"/>
      <c r="F53" s="17"/>
    </row>
    <row r="54" spans="1:6" ht="15" customHeight="1">
      <c r="A54" s="64" t="s">
        <v>54</v>
      </c>
      <c r="B54" s="64"/>
      <c r="C54" s="64"/>
      <c r="D54" s="64"/>
      <c r="E54" s="64"/>
      <c r="F54" s="64"/>
    </row>
    <row r="55" spans="1:6" ht="15" customHeight="1">
      <c r="A55" s="64" t="s">
        <v>89</v>
      </c>
      <c r="B55" s="64"/>
      <c r="C55" s="64"/>
      <c r="D55" s="64"/>
      <c r="E55" s="64"/>
      <c r="F55" s="64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  <row r="82" spans="2:3" ht="15" customHeight="1">
      <c r="B82" s="6"/>
      <c r="C82" s="6"/>
    </row>
  </sheetData>
  <mergeCells count="3">
    <mergeCell ref="A4:F4"/>
    <mergeCell ref="A54:F54"/>
    <mergeCell ref="A55:F55"/>
  </mergeCells>
  <printOptions/>
  <pageMargins left="0.75" right="0.75" top="0.84" bottom="0.3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22">
      <selection activeCell="I22" sqref="I22"/>
    </sheetView>
  </sheetViews>
  <sheetFormatPr defaultColWidth="9.140625" defaultRowHeight="16.5" customHeight="1"/>
  <cols>
    <col min="1" max="1" width="35.8515625" style="3" customWidth="1"/>
    <col min="2" max="2" width="2.7109375" style="3" customWidth="1"/>
    <col min="3" max="3" width="12.140625" style="3" customWidth="1"/>
    <col min="4" max="4" width="2.421875" style="3" customWidth="1"/>
    <col min="5" max="5" width="12.140625" style="3" customWidth="1"/>
    <col min="6" max="6" width="2.28125" style="5" customWidth="1"/>
    <col min="7" max="7" width="12.140625" style="5" customWidth="1"/>
    <col min="8" max="8" width="2.28125" style="5" customWidth="1"/>
    <col min="9" max="9" width="12.140625" style="5" customWidth="1"/>
    <col min="10" max="16384" width="9.140625" style="3" customWidth="1"/>
  </cols>
  <sheetData>
    <row r="1" spans="1:9" ht="15" customHeight="1">
      <c r="A1" s="66" t="s">
        <v>0</v>
      </c>
      <c r="B1" s="66"/>
      <c r="C1" s="66"/>
      <c r="D1" s="66"/>
      <c r="E1" s="66"/>
      <c r="F1" s="66"/>
      <c r="G1" s="3"/>
      <c r="H1" s="3"/>
      <c r="I1" s="3"/>
    </row>
    <row r="2" spans="1:9" ht="15" customHeight="1">
      <c r="A2" s="67" t="s">
        <v>1</v>
      </c>
      <c r="B2" s="67"/>
      <c r="C2" s="67"/>
      <c r="D2" s="67"/>
      <c r="E2" s="67"/>
      <c r="F2" s="67"/>
      <c r="G2" s="3"/>
      <c r="H2" s="3"/>
      <c r="I2" s="3"/>
    </row>
    <row r="3" spans="1:9" ht="15" customHeight="1">
      <c r="A3" s="68" t="s">
        <v>18</v>
      </c>
      <c r="B3" s="68"/>
      <c r="C3" s="68"/>
      <c r="D3" s="68"/>
      <c r="E3" s="68"/>
      <c r="F3" s="68"/>
      <c r="G3" s="3"/>
      <c r="H3" s="3"/>
      <c r="I3" s="3"/>
    </row>
    <row r="4" spans="1:9" ht="15" customHeight="1">
      <c r="A4" s="69" t="s">
        <v>128</v>
      </c>
      <c r="B4" s="69"/>
      <c r="C4" s="69"/>
      <c r="D4" s="69"/>
      <c r="E4" s="69"/>
      <c r="F4" s="69"/>
      <c r="G4" s="49"/>
      <c r="H4" s="49"/>
      <c r="I4" s="49"/>
    </row>
    <row r="6" spans="2:9" ht="16.5" customHeight="1">
      <c r="B6" s="19"/>
      <c r="C6" s="65" t="s">
        <v>129</v>
      </c>
      <c r="D6" s="65"/>
      <c r="E6" s="65"/>
      <c r="G6" s="50" t="s">
        <v>120</v>
      </c>
      <c r="H6" s="26"/>
      <c r="I6" s="26"/>
    </row>
    <row r="7" spans="3:9" ht="16.5" customHeight="1">
      <c r="C7" s="27">
        <v>2006</v>
      </c>
      <c r="D7" s="26"/>
      <c r="E7" s="27">
        <v>2005</v>
      </c>
      <c r="G7" s="27">
        <v>2006</v>
      </c>
      <c r="H7" s="26"/>
      <c r="I7" s="27">
        <v>2005</v>
      </c>
    </row>
    <row r="8" spans="1:9" ht="16.5" customHeight="1" thickBot="1">
      <c r="A8" s="21"/>
      <c r="C8" s="28" t="s">
        <v>13</v>
      </c>
      <c r="D8" s="28"/>
      <c r="E8" s="28" t="s">
        <v>13</v>
      </c>
      <c r="F8" s="22"/>
      <c r="G8" s="28" t="s">
        <v>13</v>
      </c>
      <c r="H8" s="28"/>
      <c r="I8" s="28" t="s">
        <v>13</v>
      </c>
    </row>
    <row r="9" ht="16.5" customHeight="1">
      <c r="A9" s="23"/>
    </row>
    <row r="10" spans="1:9" ht="16.5" customHeight="1">
      <c r="A10" s="10" t="s">
        <v>15</v>
      </c>
      <c r="C10" s="17">
        <v>105413</v>
      </c>
      <c r="D10" s="17"/>
      <c r="E10" s="17">
        <v>74151</v>
      </c>
      <c r="G10" s="17">
        <v>275730</v>
      </c>
      <c r="H10" s="17"/>
      <c r="I10" s="17">
        <v>217950</v>
      </c>
    </row>
    <row r="11" spans="1:9" ht="16.5" customHeight="1">
      <c r="A11" s="3" t="s">
        <v>75</v>
      </c>
      <c r="C11" s="16">
        <v>-92289</v>
      </c>
      <c r="D11" s="17"/>
      <c r="E11" s="16">
        <v>-70127</v>
      </c>
      <c r="G11" s="16">
        <v>-252280</v>
      </c>
      <c r="H11" s="17"/>
      <c r="I11" s="16">
        <v>-195864</v>
      </c>
    </row>
    <row r="12" spans="1:9" ht="16.5" customHeight="1">
      <c r="A12" s="10" t="s">
        <v>76</v>
      </c>
      <c r="C12" s="17">
        <f>SUM(C10:C11)</f>
        <v>13124</v>
      </c>
      <c r="D12" s="17"/>
      <c r="E12" s="17">
        <f>SUM(E10:E11)</f>
        <v>4024</v>
      </c>
      <c r="G12" s="17">
        <f>SUM(G10:G11)</f>
        <v>23450</v>
      </c>
      <c r="H12" s="17"/>
      <c r="I12" s="17">
        <f>SUM(I10:I11)</f>
        <v>22086</v>
      </c>
    </row>
    <row r="13" spans="1:9" ht="16.5" customHeight="1">
      <c r="A13" s="3" t="s">
        <v>130</v>
      </c>
      <c r="C13" s="17">
        <v>0</v>
      </c>
      <c r="D13" s="17"/>
      <c r="E13" s="17">
        <v>2</v>
      </c>
      <c r="G13" s="17">
        <v>0</v>
      </c>
      <c r="H13" s="17"/>
      <c r="I13" s="17">
        <v>2</v>
      </c>
    </row>
    <row r="14" spans="1:9" ht="16.5" customHeight="1">
      <c r="A14" s="3" t="s">
        <v>69</v>
      </c>
      <c r="C14" s="17">
        <v>86</v>
      </c>
      <c r="D14" s="17"/>
      <c r="E14" s="17">
        <v>84</v>
      </c>
      <c r="G14" s="17">
        <v>102</v>
      </c>
      <c r="I14" s="17">
        <v>86</v>
      </c>
    </row>
    <row r="15" spans="1:10" ht="16.5" customHeight="1">
      <c r="A15" s="21" t="s">
        <v>95</v>
      </c>
      <c r="B15" s="21"/>
      <c r="C15" s="17">
        <v>1113</v>
      </c>
      <c r="D15" s="17"/>
      <c r="E15" s="17">
        <v>1168</v>
      </c>
      <c r="F15" s="17"/>
      <c r="G15" s="17">
        <v>3620</v>
      </c>
      <c r="H15" s="17"/>
      <c r="I15" s="17">
        <v>2112</v>
      </c>
      <c r="J15" s="21"/>
    </row>
    <row r="16" spans="1:9" ht="16.5" customHeight="1">
      <c r="A16" s="3" t="s">
        <v>58</v>
      </c>
      <c r="C16" s="17">
        <v>-1286</v>
      </c>
      <c r="D16" s="17"/>
      <c r="E16" s="17">
        <v>-1332</v>
      </c>
      <c r="G16" s="17">
        <v>-4070</v>
      </c>
      <c r="H16" s="17"/>
      <c r="I16" s="17">
        <v>-3896</v>
      </c>
    </row>
    <row r="17" spans="1:9" ht="16.5" customHeight="1">
      <c r="A17" s="3" t="s">
        <v>16</v>
      </c>
      <c r="C17" s="17">
        <v>-4760</v>
      </c>
      <c r="D17" s="17"/>
      <c r="E17" s="17">
        <v>-3952</v>
      </c>
      <c r="G17" s="17">
        <v>-12233</v>
      </c>
      <c r="I17" s="17">
        <v>-11263</v>
      </c>
    </row>
    <row r="18" spans="1:9" ht="16.5" customHeight="1">
      <c r="A18" s="3" t="s">
        <v>96</v>
      </c>
      <c r="C18" s="16">
        <v>-4019</v>
      </c>
      <c r="D18" s="17"/>
      <c r="E18" s="16">
        <v>-1361</v>
      </c>
      <c r="G18" s="16">
        <v>-9639</v>
      </c>
      <c r="I18" s="16">
        <v>-5373</v>
      </c>
    </row>
    <row r="19" spans="1:9" ht="16.5" customHeight="1">
      <c r="A19" s="24" t="s">
        <v>79</v>
      </c>
      <c r="C19" s="5">
        <f>SUM(C12:C18)</f>
        <v>4258</v>
      </c>
      <c r="D19" s="5"/>
      <c r="E19" s="5">
        <f>SUM(E12:E18)</f>
        <v>-1367</v>
      </c>
      <c r="G19" s="5">
        <f>SUM(G12:G18)</f>
        <v>1230</v>
      </c>
      <c r="I19" s="5">
        <f>SUM(I12:I18)</f>
        <v>3754</v>
      </c>
    </row>
    <row r="20" spans="1:9" ht="16.5" customHeight="1">
      <c r="A20" s="3" t="s">
        <v>119</v>
      </c>
      <c r="B20" s="25"/>
      <c r="C20" s="16">
        <v>-1224</v>
      </c>
      <c r="D20" s="17"/>
      <c r="E20" s="16">
        <v>275</v>
      </c>
      <c r="G20" s="16">
        <v>-405</v>
      </c>
      <c r="I20" s="16">
        <v>-1093</v>
      </c>
    </row>
    <row r="21" spans="1:9" ht="16.5" customHeight="1" thickBot="1">
      <c r="A21" s="24" t="s">
        <v>114</v>
      </c>
      <c r="C21" s="15">
        <f>SUM(C19:C20)</f>
        <v>3034</v>
      </c>
      <c r="D21" s="5"/>
      <c r="E21" s="15">
        <f>SUM(E19:E20)</f>
        <v>-1092</v>
      </c>
      <c r="G21" s="15">
        <f>SUM(G19:G20)</f>
        <v>825</v>
      </c>
      <c r="I21" s="15">
        <f>SUM(I19:I20)</f>
        <v>2661</v>
      </c>
    </row>
    <row r="22" spans="1:5" ht="16.5" customHeight="1" thickTop="1">
      <c r="A22" s="24"/>
      <c r="C22" s="5"/>
      <c r="D22" s="5"/>
      <c r="E22" s="5"/>
    </row>
    <row r="23" spans="1:5" ht="16.5" customHeight="1">
      <c r="A23" s="24" t="s">
        <v>97</v>
      </c>
      <c r="C23" s="5"/>
      <c r="D23" s="5"/>
      <c r="E23" s="5"/>
    </row>
    <row r="24" spans="1:9" ht="16.5" customHeight="1">
      <c r="A24" s="30" t="s">
        <v>98</v>
      </c>
      <c r="C24" s="5">
        <f>C21-C25</f>
        <v>2629</v>
      </c>
      <c r="D24" s="5"/>
      <c r="E24" s="5">
        <f>E21-E25</f>
        <v>-1214</v>
      </c>
      <c r="G24" s="5">
        <f>G21-G25</f>
        <v>-78</v>
      </c>
      <c r="I24" s="5">
        <f>I21-I25</f>
        <v>2133</v>
      </c>
    </row>
    <row r="25" spans="1:9" ht="16.5" customHeight="1">
      <c r="A25" s="3" t="s">
        <v>17</v>
      </c>
      <c r="C25" s="16">
        <v>405</v>
      </c>
      <c r="D25" s="17"/>
      <c r="E25" s="16">
        <v>122</v>
      </c>
      <c r="G25" s="16">
        <v>903</v>
      </c>
      <c r="I25" s="16">
        <v>528</v>
      </c>
    </row>
    <row r="26" spans="1:9" ht="16.5" customHeight="1" thickBot="1">
      <c r="A26" s="24"/>
      <c r="C26" s="15">
        <f>SUM(C24:C25)</f>
        <v>3034</v>
      </c>
      <c r="D26" s="5"/>
      <c r="E26" s="15">
        <f>SUM(E24:E25)</f>
        <v>-1092</v>
      </c>
      <c r="G26" s="15">
        <f>SUM(G24:G25)</f>
        <v>825</v>
      </c>
      <c r="I26" s="15">
        <f>SUM(I24:I25)</f>
        <v>2661</v>
      </c>
    </row>
    <row r="27" spans="3:5" ht="8.25" customHeight="1" thickTop="1">
      <c r="C27" s="5"/>
      <c r="D27" s="5"/>
      <c r="E27" s="5"/>
    </row>
    <row r="28" spans="1:9" ht="24" customHeight="1" thickBot="1">
      <c r="A28" s="1" t="s">
        <v>117</v>
      </c>
      <c r="C28" s="51">
        <v>4.03</v>
      </c>
      <c r="D28" s="52"/>
      <c r="E28" s="51">
        <v>-1.86</v>
      </c>
      <c r="F28" s="53"/>
      <c r="G28" s="51">
        <v>-0.12</v>
      </c>
      <c r="H28" s="52"/>
      <c r="I28" s="51">
        <v>3.28</v>
      </c>
    </row>
    <row r="29" spans="3:9" ht="9" customHeight="1" thickTop="1">
      <c r="C29" s="54"/>
      <c r="D29" s="54"/>
      <c r="E29" s="54"/>
      <c r="F29" s="53"/>
      <c r="G29" s="53"/>
      <c r="H29" s="53"/>
      <c r="I29" s="53"/>
    </row>
    <row r="30" spans="1:9" ht="24" customHeight="1" thickBot="1">
      <c r="A30" s="1" t="s">
        <v>118</v>
      </c>
      <c r="C30" s="61" t="s">
        <v>124</v>
      </c>
      <c r="D30" s="52"/>
      <c r="E30" s="51">
        <v>-1.88</v>
      </c>
      <c r="F30" s="53"/>
      <c r="G30" s="61" t="s">
        <v>124</v>
      </c>
      <c r="H30" s="52"/>
      <c r="I30" s="51">
        <v>3.28</v>
      </c>
    </row>
    <row r="31" ht="16.5" customHeight="1" thickTop="1">
      <c r="I31" s="52"/>
    </row>
    <row r="32" ht="16.5" customHeight="1">
      <c r="I32" s="52"/>
    </row>
    <row r="33" spans="1:9" ht="13.5" customHeight="1">
      <c r="A33" s="70" t="s">
        <v>125</v>
      </c>
      <c r="B33" s="70"/>
      <c r="C33" s="70"/>
      <c r="D33" s="70"/>
      <c r="E33" s="70"/>
      <c r="F33" s="70"/>
      <c r="G33" s="70"/>
      <c r="H33" s="70"/>
      <c r="I33" s="70"/>
    </row>
    <row r="34" spans="1:9" ht="13.5" customHeight="1">
      <c r="A34" s="70" t="s">
        <v>131</v>
      </c>
      <c r="B34" s="70"/>
      <c r="C34" s="70"/>
      <c r="D34" s="70"/>
      <c r="E34" s="70"/>
      <c r="F34" s="70"/>
      <c r="G34" s="70"/>
      <c r="H34" s="70"/>
      <c r="I34" s="70"/>
    </row>
    <row r="35" spans="1:9" ht="13.5" customHeight="1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13.5" customHeight="1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6.5" customHeight="1">
      <c r="A37" s="64" t="s">
        <v>55</v>
      </c>
      <c r="B37" s="64"/>
      <c r="C37" s="64"/>
      <c r="D37" s="64"/>
      <c r="E37" s="64"/>
      <c r="F37" s="64"/>
      <c r="G37" s="64"/>
      <c r="H37" s="64"/>
      <c r="I37" s="64"/>
    </row>
    <row r="38" spans="1:9" ht="16.5" customHeight="1">
      <c r="A38" s="64" t="s">
        <v>89</v>
      </c>
      <c r="B38" s="64"/>
      <c r="C38" s="64"/>
      <c r="D38" s="64"/>
      <c r="E38" s="64"/>
      <c r="F38" s="64"/>
      <c r="G38" s="64"/>
      <c r="H38" s="64"/>
      <c r="I38" s="64"/>
    </row>
    <row r="39" ht="16.5" customHeight="1">
      <c r="I39" s="38"/>
    </row>
  </sheetData>
  <mergeCells count="9">
    <mergeCell ref="A37:I37"/>
    <mergeCell ref="A38:I38"/>
    <mergeCell ref="C6:E6"/>
    <mergeCell ref="A1:F1"/>
    <mergeCell ref="A2:F2"/>
    <mergeCell ref="A3:F3"/>
    <mergeCell ref="A4:F4"/>
    <mergeCell ref="A33:I33"/>
    <mergeCell ref="A34:I34"/>
  </mergeCells>
  <printOptions/>
  <pageMargins left="0.75" right="0.39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28">
      <selection activeCell="K41" sqref="K41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5" width="11.7109375" style="5" customWidth="1"/>
    <col min="16" max="16" width="2.140625" style="3" customWidth="1"/>
    <col min="17" max="17" width="11.7109375" style="5" customWidth="1"/>
    <col min="18" max="16384" width="9.140625" style="3" customWidth="1"/>
  </cols>
  <sheetData>
    <row r="1" spans="1:17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Q1" s="4"/>
    </row>
    <row r="2" spans="1:17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Q2" s="4"/>
    </row>
    <row r="3" spans="1:17" ht="15" customHeight="1">
      <c r="A3" s="40" t="s">
        <v>29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  <c r="O3" s="4"/>
      <c r="Q3" s="4"/>
    </row>
    <row r="4" spans="1:17" ht="15" customHeight="1">
      <c r="A4" s="44" t="s">
        <v>128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6"/>
      <c r="O4" s="46"/>
      <c r="P4" s="49"/>
      <c r="Q4" s="46"/>
    </row>
    <row r="6" spans="3:17" ht="26.25" customHeight="1">
      <c r="C6" s="64" t="s">
        <v>111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17"/>
      <c r="O6" s="60" t="s">
        <v>112</v>
      </c>
      <c r="Q6" s="60" t="s">
        <v>113</v>
      </c>
    </row>
    <row r="7" spans="3:17" ht="16.5" customHeight="1" thickBot="1">
      <c r="C7" s="26"/>
      <c r="D7" s="26"/>
      <c r="E7" s="31" t="s">
        <v>19</v>
      </c>
      <c r="F7" s="32"/>
      <c r="G7" s="33"/>
      <c r="H7" s="32"/>
      <c r="I7" s="33"/>
      <c r="J7" s="34"/>
      <c r="K7" s="35" t="s">
        <v>30</v>
      </c>
      <c r="L7" s="34"/>
      <c r="M7" s="34"/>
      <c r="N7" s="20"/>
      <c r="O7" s="27"/>
      <c r="Q7" s="27"/>
    </row>
    <row r="8" spans="3:17" ht="16.5" customHeight="1">
      <c r="C8" s="27" t="s">
        <v>20</v>
      </c>
      <c r="D8" s="26"/>
      <c r="E8" s="27" t="s">
        <v>20</v>
      </c>
      <c r="F8" s="36"/>
      <c r="G8" s="27" t="s">
        <v>21</v>
      </c>
      <c r="H8" s="36"/>
      <c r="I8" s="27" t="s">
        <v>23</v>
      </c>
      <c r="J8" s="37"/>
      <c r="K8" s="27" t="s">
        <v>22</v>
      </c>
      <c r="L8" s="26"/>
      <c r="M8" s="27"/>
      <c r="N8" s="20"/>
      <c r="O8" s="27"/>
      <c r="Q8" s="27"/>
    </row>
    <row r="9" spans="3:17" ht="16.5" customHeight="1">
      <c r="C9" s="38" t="s">
        <v>23</v>
      </c>
      <c r="D9" s="38"/>
      <c r="E9" s="38" t="s">
        <v>24</v>
      </c>
      <c r="F9" s="10"/>
      <c r="G9" s="27" t="s">
        <v>25</v>
      </c>
      <c r="H9" s="10"/>
      <c r="I9" s="27" t="s">
        <v>25</v>
      </c>
      <c r="J9" s="27"/>
      <c r="K9" s="38" t="s">
        <v>26</v>
      </c>
      <c r="L9" s="10"/>
      <c r="M9" s="27" t="s">
        <v>27</v>
      </c>
      <c r="N9" s="3"/>
      <c r="O9" s="27"/>
      <c r="Q9" s="27"/>
    </row>
    <row r="10" spans="3:17" ht="16.5" customHeight="1">
      <c r="C10" s="39" t="s">
        <v>13</v>
      </c>
      <c r="D10" s="39"/>
      <c r="E10" s="39" t="s">
        <v>13</v>
      </c>
      <c r="F10" s="10"/>
      <c r="G10" s="39" t="s">
        <v>13</v>
      </c>
      <c r="H10" s="10"/>
      <c r="I10" s="39" t="s">
        <v>13</v>
      </c>
      <c r="J10" s="39"/>
      <c r="K10" s="39" t="s">
        <v>13</v>
      </c>
      <c r="L10" s="39"/>
      <c r="M10" s="39" t="s">
        <v>13</v>
      </c>
      <c r="N10" s="22"/>
      <c r="O10" s="39" t="s">
        <v>13</v>
      </c>
      <c r="Q10" s="39" t="s">
        <v>13</v>
      </c>
    </row>
    <row r="11" ht="16.5" customHeight="1">
      <c r="A11" s="10"/>
    </row>
    <row r="12" spans="1:17" ht="16.5" customHeight="1">
      <c r="A12" s="10" t="s">
        <v>99</v>
      </c>
      <c r="C12" s="18">
        <v>65178</v>
      </c>
      <c r="E12" s="18">
        <v>500</v>
      </c>
      <c r="G12" s="18">
        <v>725</v>
      </c>
      <c r="I12" s="18">
        <v>1793</v>
      </c>
      <c r="K12" s="18">
        <v>32442</v>
      </c>
      <c r="M12" s="18">
        <f>SUM(C12:K12)</f>
        <v>100638</v>
      </c>
      <c r="O12" s="18">
        <v>4024</v>
      </c>
      <c r="Q12" s="18">
        <f aca="true" t="shared" si="0" ref="Q12:Q17">SUM(M12:O12)</f>
        <v>104662</v>
      </c>
    </row>
    <row r="13" spans="1:17" ht="16.5" customHeight="1">
      <c r="A13" s="30" t="s">
        <v>105</v>
      </c>
      <c r="C13" s="5">
        <v>0</v>
      </c>
      <c r="D13" s="18"/>
      <c r="E13" s="5">
        <v>0</v>
      </c>
      <c r="G13" s="29">
        <v>0</v>
      </c>
      <c r="I13" s="29">
        <v>0</v>
      </c>
      <c r="K13" s="5">
        <v>0</v>
      </c>
      <c r="M13" s="18">
        <f>SUM(C13:K13)</f>
        <v>0</v>
      </c>
      <c r="O13" s="18">
        <v>705</v>
      </c>
      <c r="Q13" s="18">
        <f t="shared" si="0"/>
        <v>705</v>
      </c>
    </row>
    <row r="14" spans="1:17" ht="16.5" customHeight="1">
      <c r="A14" s="30" t="s">
        <v>65</v>
      </c>
      <c r="C14" s="5"/>
      <c r="D14" s="18"/>
      <c r="E14" s="5"/>
      <c r="I14" s="29"/>
      <c r="M14" s="17"/>
      <c r="O14" s="17"/>
      <c r="Q14" s="18">
        <f t="shared" si="0"/>
        <v>0</v>
      </c>
    </row>
    <row r="15" spans="1:17" ht="16.5" customHeight="1">
      <c r="A15" s="30" t="s">
        <v>64</v>
      </c>
      <c r="C15" s="5">
        <v>0</v>
      </c>
      <c r="D15" s="18"/>
      <c r="E15" s="5">
        <v>0</v>
      </c>
      <c r="G15" s="5">
        <v>-26</v>
      </c>
      <c r="I15" s="29">
        <v>0</v>
      </c>
      <c r="K15" s="5">
        <v>26</v>
      </c>
      <c r="M15" s="17">
        <f>SUM(C15:K15)</f>
        <v>0</v>
      </c>
      <c r="O15" s="17">
        <f>SUM(E15:M15)</f>
        <v>0</v>
      </c>
      <c r="Q15" s="18">
        <f t="shared" si="0"/>
        <v>0</v>
      </c>
    </row>
    <row r="16" spans="1:17" ht="16.5" customHeight="1">
      <c r="A16" s="30" t="s">
        <v>28</v>
      </c>
      <c r="C16" s="29">
        <v>0</v>
      </c>
      <c r="E16" s="29">
        <v>0</v>
      </c>
      <c r="G16" s="29">
        <v>0</v>
      </c>
      <c r="I16" s="29">
        <v>0</v>
      </c>
      <c r="K16" s="5">
        <v>-652</v>
      </c>
      <c r="M16" s="17">
        <f>SUM(C16:K16)</f>
        <v>-652</v>
      </c>
      <c r="O16" s="17">
        <v>0</v>
      </c>
      <c r="Q16" s="18">
        <f t="shared" si="0"/>
        <v>-652</v>
      </c>
    </row>
    <row r="17" spans="1:17" ht="16.5" customHeight="1">
      <c r="A17" s="3" t="s">
        <v>106</v>
      </c>
      <c r="C17" s="29">
        <v>0</v>
      </c>
      <c r="E17" s="29">
        <v>0</v>
      </c>
      <c r="G17" s="29">
        <v>0</v>
      </c>
      <c r="I17" s="29">
        <v>0</v>
      </c>
      <c r="K17" s="5">
        <v>-78</v>
      </c>
      <c r="M17" s="17">
        <f>SUM(C17:K17)</f>
        <v>-78</v>
      </c>
      <c r="O17" s="17">
        <v>903</v>
      </c>
      <c r="Q17" s="18">
        <f t="shared" si="0"/>
        <v>825</v>
      </c>
    </row>
    <row r="18" spans="1:17" ht="16.5" customHeight="1" thickBot="1">
      <c r="A18" s="10" t="s">
        <v>132</v>
      </c>
      <c r="C18" s="15">
        <f>SUM(C12:C17)</f>
        <v>65178</v>
      </c>
      <c r="E18" s="15">
        <f>SUM(E12:E17)</f>
        <v>500</v>
      </c>
      <c r="G18" s="15">
        <f>SUM(G12:G17)</f>
        <v>699</v>
      </c>
      <c r="I18" s="15">
        <f>SUM(I12:I17)</f>
        <v>1793</v>
      </c>
      <c r="K18" s="15">
        <f>SUM(K12:K17)</f>
        <v>31738</v>
      </c>
      <c r="M18" s="15">
        <f>SUM(M12:M17)</f>
        <v>99908</v>
      </c>
      <c r="O18" s="15">
        <f>SUM(O12:O17)</f>
        <v>5632</v>
      </c>
      <c r="Q18" s="15">
        <f>SUM(Q12:Q17)</f>
        <v>105540</v>
      </c>
    </row>
    <row r="19" ht="16.5" customHeight="1" thickTop="1"/>
    <row r="20" ht="16.5" customHeight="1">
      <c r="A20" s="10"/>
    </row>
    <row r="21" spans="1:17" ht="16.5" customHeight="1">
      <c r="A21" s="10" t="s">
        <v>73</v>
      </c>
      <c r="C21" s="18">
        <v>64579</v>
      </c>
      <c r="E21" s="18">
        <v>499</v>
      </c>
      <c r="G21" s="18">
        <v>759</v>
      </c>
      <c r="I21" s="18">
        <v>1531</v>
      </c>
      <c r="K21" s="18">
        <v>34005</v>
      </c>
      <c r="M21" s="18">
        <f>SUM(C21:K21)</f>
        <v>101373</v>
      </c>
      <c r="O21" s="18">
        <v>5922</v>
      </c>
      <c r="Q21" s="18">
        <f>SUM(M21:O21)</f>
        <v>107295</v>
      </c>
    </row>
    <row r="22" spans="1:17" ht="16.5" customHeight="1">
      <c r="A22" s="3" t="s">
        <v>100</v>
      </c>
      <c r="C22" s="18"/>
      <c r="E22" s="18"/>
      <c r="G22" s="18"/>
      <c r="I22" s="18"/>
      <c r="K22" s="18"/>
      <c r="M22" s="18">
        <v>0</v>
      </c>
      <c r="O22" s="18">
        <v>361</v>
      </c>
      <c r="Q22" s="18">
        <f>SUM(M22:O22)</f>
        <v>361</v>
      </c>
    </row>
    <row r="23" spans="1:17" ht="16.5" customHeight="1">
      <c r="A23" s="30" t="s">
        <v>63</v>
      </c>
      <c r="C23" s="5"/>
      <c r="D23" s="18"/>
      <c r="E23" s="5"/>
      <c r="G23" s="29"/>
      <c r="I23" s="29"/>
      <c r="M23" s="17"/>
      <c r="O23" s="17"/>
      <c r="Q23" s="17"/>
    </row>
    <row r="24" spans="1:17" ht="16.5" customHeight="1">
      <c r="A24" s="30" t="s">
        <v>71</v>
      </c>
      <c r="C24" s="5">
        <v>599</v>
      </c>
      <c r="D24" s="18"/>
      <c r="E24" s="5">
        <v>1</v>
      </c>
      <c r="G24" s="29">
        <v>0</v>
      </c>
      <c r="I24" s="29">
        <v>0</v>
      </c>
      <c r="K24" s="5">
        <v>0</v>
      </c>
      <c r="M24" s="17">
        <f>SUM(C24:K24)</f>
        <v>600</v>
      </c>
      <c r="O24" s="17">
        <v>0</v>
      </c>
      <c r="Q24" s="18">
        <f>SUM(M24:O24)</f>
        <v>600</v>
      </c>
    </row>
    <row r="25" spans="1:17" ht="16.5" customHeight="1">
      <c r="A25" s="30" t="s">
        <v>101</v>
      </c>
      <c r="C25" s="5">
        <v>0</v>
      </c>
      <c r="D25" s="18">
        <v>0</v>
      </c>
      <c r="E25" s="5">
        <v>0</v>
      </c>
      <c r="G25" s="29">
        <v>0</v>
      </c>
      <c r="I25" s="29">
        <v>0</v>
      </c>
      <c r="K25" s="5">
        <v>0</v>
      </c>
      <c r="M25" s="17">
        <v>0</v>
      </c>
      <c r="O25" s="17">
        <v>811</v>
      </c>
      <c r="Q25" s="18">
        <f>SUM(M25:O25)</f>
        <v>811</v>
      </c>
    </row>
    <row r="26" spans="1:17" ht="16.5" customHeight="1">
      <c r="A26" s="30" t="s">
        <v>65</v>
      </c>
      <c r="C26" s="5"/>
      <c r="D26" s="18"/>
      <c r="E26" s="5"/>
      <c r="I26" s="29"/>
      <c r="M26" s="17"/>
      <c r="O26" s="17"/>
      <c r="Q26" s="18">
        <f aca="true" t="shared" si="1" ref="Q26:Q34">SUM(M26:O26)</f>
        <v>0</v>
      </c>
    </row>
    <row r="27" spans="1:17" ht="16.5" customHeight="1">
      <c r="A27" s="30" t="s">
        <v>64</v>
      </c>
      <c r="C27" s="5">
        <v>0</v>
      </c>
      <c r="D27" s="18"/>
      <c r="E27" s="5">
        <v>0</v>
      </c>
      <c r="G27" s="5">
        <v>-34</v>
      </c>
      <c r="I27" s="29">
        <v>0</v>
      </c>
      <c r="K27" s="5">
        <v>34</v>
      </c>
      <c r="M27" s="17">
        <f>SUM(C27:K27)</f>
        <v>0</v>
      </c>
      <c r="O27" s="17">
        <f>SUM(E27:M27)</f>
        <v>0</v>
      </c>
      <c r="Q27" s="18">
        <f t="shared" si="1"/>
        <v>0</v>
      </c>
    </row>
    <row r="28" spans="1:17" ht="16.5" customHeight="1">
      <c r="A28" s="3" t="s">
        <v>28</v>
      </c>
      <c r="C28" s="29">
        <v>0</v>
      </c>
      <c r="E28" s="29">
        <v>0</v>
      </c>
      <c r="G28" s="29">
        <v>0</v>
      </c>
      <c r="I28" s="29">
        <v>0</v>
      </c>
      <c r="K28" s="5">
        <v>-1955</v>
      </c>
      <c r="M28" s="17">
        <f>SUM(C28:K28)</f>
        <v>-1955</v>
      </c>
      <c r="O28" s="17">
        <v>0</v>
      </c>
      <c r="Q28" s="18">
        <f t="shared" si="1"/>
        <v>-1955</v>
      </c>
    </row>
    <row r="29" spans="1:17" ht="16.5" customHeight="1">
      <c r="A29" s="3" t="s">
        <v>102</v>
      </c>
      <c r="C29" s="29">
        <v>0</v>
      </c>
      <c r="E29" s="29">
        <v>0</v>
      </c>
      <c r="G29" s="29">
        <v>0</v>
      </c>
      <c r="I29" s="29">
        <v>0</v>
      </c>
      <c r="K29" s="5">
        <v>0</v>
      </c>
      <c r="M29" s="17">
        <v>0</v>
      </c>
      <c r="O29" s="17">
        <v>-53</v>
      </c>
      <c r="Q29" s="18">
        <f t="shared" si="1"/>
        <v>-53</v>
      </c>
    </row>
    <row r="30" spans="1:17" ht="16.5" customHeight="1">
      <c r="A30" s="30" t="s">
        <v>68</v>
      </c>
      <c r="C30" s="29"/>
      <c r="E30" s="29"/>
      <c r="G30" s="29"/>
      <c r="M30" s="17"/>
      <c r="O30" s="17"/>
      <c r="Q30" s="18">
        <f t="shared" si="1"/>
        <v>0</v>
      </c>
    </row>
    <row r="31" spans="1:17" ht="16.5" customHeight="1">
      <c r="A31" s="30" t="s">
        <v>77</v>
      </c>
      <c r="C31" s="29">
        <v>0</v>
      </c>
      <c r="E31" s="29">
        <v>0</v>
      </c>
      <c r="G31" s="29">
        <v>0</v>
      </c>
      <c r="I31" s="5">
        <v>262</v>
      </c>
      <c r="K31" s="5">
        <v>-262</v>
      </c>
      <c r="M31" s="17">
        <f>SUM(C31:K31)</f>
        <v>0</v>
      </c>
      <c r="O31" s="17">
        <f>SUM(E31:M31)</f>
        <v>0</v>
      </c>
      <c r="Q31" s="18">
        <f t="shared" si="1"/>
        <v>0</v>
      </c>
    </row>
    <row r="32" spans="1:17" ht="16.5" customHeight="1">
      <c r="A32" s="30" t="s">
        <v>103</v>
      </c>
      <c r="C32" s="29"/>
      <c r="E32" s="29"/>
      <c r="G32" s="29"/>
      <c r="M32" s="17"/>
      <c r="O32" s="17"/>
      <c r="Q32" s="18"/>
    </row>
    <row r="33" spans="1:17" ht="16.5" customHeight="1">
      <c r="A33" s="3" t="s">
        <v>104</v>
      </c>
      <c r="C33" s="29">
        <v>0</v>
      </c>
      <c r="E33" s="29">
        <v>0</v>
      </c>
      <c r="G33" s="29">
        <v>0</v>
      </c>
      <c r="I33" s="5">
        <v>0</v>
      </c>
      <c r="K33" s="5">
        <v>0</v>
      </c>
      <c r="M33" s="17">
        <v>0</v>
      </c>
      <c r="O33" s="17">
        <v>-3512</v>
      </c>
      <c r="Q33" s="18">
        <f t="shared" si="1"/>
        <v>-3512</v>
      </c>
    </row>
    <row r="34" spans="1:17" ht="16.5" customHeight="1">
      <c r="A34" s="3" t="s">
        <v>72</v>
      </c>
      <c r="C34" s="29">
        <v>0</v>
      </c>
      <c r="E34" s="29">
        <v>0</v>
      </c>
      <c r="G34" s="29">
        <v>0</v>
      </c>
      <c r="I34" s="29">
        <v>0</v>
      </c>
      <c r="K34" s="5">
        <v>620</v>
      </c>
      <c r="M34" s="17">
        <f>SUM(C34:K34)</f>
        <v>620</v>
      </c>
      <c r="O34" s="17">
        <v>495</v>
      </c>
      <c r="Q34" s="18">
        <f t="shared" si="1"/>
        <v>1115</v>
      </c>
    </row>
    <row r="35" spans="1:17" ht="16.5" customHeight="1" thickBot="1">
      <c r="A35" s="10" t="s">
        <v>83</v>
      </c>
      <c r="C35" s="15">
        <f>SUM(C21:C34)</f>
        <v>65178</v>
      </c>
      <c r="E35" s="15">
        <f>SUM(E21:E34)</f>
        <v>500</v>
      </c>
      <c r="G35" s="15">
        <f>SUM(G21:G34)</f>
        <v>725</v>
      </c>
      <c r="I35" s="15">
        <f>SUM(I21:I34)</f>
        <v>1793</v>
      </c>
      <c r="K35" s="15">
        <f>SUM(K21:K34)</f>
        <v>32442</v>
      </c>
      <c r="M35" s="15">
        <f>SUM(M21:M34)</f>
        <v>100638</v>
      </c>
      <c r="O35" s="15">
        <f>SUM(O21:O34)</f>
        <v>4024</v>
      </c>
      <c r="Q35" s="15">
        <f>SUM(Q21:Q34)</f>
        <v>104662</v>
      </c>
    </row>
    <row r="36" ht="16.5" customHeight="1" thickTop="1"/>
    <row r="38" spans="1:17" ht="16.5" customHeight="1">
      <c r="A38" s="64" t="s">
        <v>52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O38" s="3"/>
      <c r="Q38" s="3"/>
    </row>
    <row r="39" spans="1:17" ht="16.5" customHeight="1">
      <c r="A39" s="64" t="s">
        <v>89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O39" s="3"/>
      <c r="Q39" s="3"/>
    </row>
  </sheetData>
  <mergeCells count="3">
    <mergeCell ref="A38:M38"/>
    <mergeCell ref="A39:M39"/>
    <mergeCell ref="C6:M6"/>
  </mergeCells>
  <printOptions/>
  <pageMargins left="0.75" right="0.22" top="0.83" bottom="0.57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38">
      <selection activeCell="A79" sqref="A79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71" t="s">
        <v>0</v>
      </c>
      <c r="B1" s="71"/>
    </row>
    <row r="2" spans="1:2" ht="15" customHeight="1">
      <c r="A2" s="72" t="s">
        <v>1</v>
      </c>
      <c r="B2" s="72"/>
    </row>
    <row r="3" spans="1:4" ht="15" customHeight="1">
      <c r="A3" s="47" t="s">
        <v>51</v>
      </c>
      <c r="B3" s="25"/>
      <c r="D3" s="25"/>
    </row>
    <row r="4" spans="1:4" ht="15" customHeight="1">
      <c r="A4" s="69" t="s">
        <v>128</v>
      </c>
      <c r="B4" s="69"/>
      <c r="C4" s="49"/>
      <c r="D4" s="49"/>
    </row>
    <row r="5" ht="15" customHeight="1"/>
    <row r="6" ht="5.25" customHeight="1"/>
    <row r="7" spans="2:4" ht="15" customHeight="1">
      <c r="B7" s="48" t="s">
        <v>109</v>
      </c>
      <c r="D7" s="48" t="s">
        <v>74</v>
      </c>
    </row>
    <row r="8" spans="2:4" ht="15" customHeight="1">
      <c r="B8" s="48"/>
      <c r="D8" s="9"/>
    </row>
    <row r="9" spans="2:4" ht="15" customHeight="1">
      <c r="B9" s="19" t="s">
        <v>13</v>
      </c>
      <c r="C9" s="19"/>
      <c r="D9" s="19" t="s">
        <v>13</v>
      </c>
    </row>
    <row r="10" spans="1:4" ht="15">
      <c r="A10" s="10" t="s">
        <v>31</v>
      </c>
      <c r="B10" s="5"/>
      <c r="D10" s="5"/>
    </row>
    <row r="11" spans="2:4" ht="15">
      <c r="B11" s="5"/>
      <c r="D11" s="5"/>
    </row>
    <row r="12" spans="1:4" ht="15">
      <c r="A12" s="3" t="s">
        <v>141</v>
      </c>
      <c r="B12" s="5">
        <v>1230</v>
      </c>
      <c r="D12" s="5">
        <v>3754</v>
      </c>
    </row>
    <row r="13" spans="1:4" ht="15">
      <c r="A13" s="3" t="s">
        <v>32</v>
      </c>
      <c r="B13" s="5"/>
      <c r="D13" s="5"/>
    </row>
    <row r="14" spans="1:4" ht="15">
      <c r="A14" s="3" t="s">
        <v>33</v>
      </c>
      <c r="B14" s="5">
        <v>10416</v>
      </c>
      <c r="D14" s="5">
        <v>7044</v>
      </c>
    </row>
    <row r="15" spans="1:4" ht="15">
      <c r="A15" s="3" t="s">
        <v>121</v>
      </c>
      <c r="B15" s="5">
        <v>-20</v>
      </c>
      <c r="D15" s="5">
        <v>-35</v>
      </c>
    </row>
    <row r="16" spans="1:4" ht="15">
      <c r="A16" s="3" t="s">
        <v>134</v>
      </c>
      <c r="B16" s="5">
        <v>0</v>
      </c>
      <c r="D16" s="5">
        <v>9</v>
      </c>
    </row>
    <row r="17" spans="1:4" ht="15">
      <c r="A17" s="3" t="s">
        <v>135</v>
      </c>
      <c r="B17" s="5">
        <v>0</v>
      </c>
      <c r="D17" s="5">
        <v>-2</v>
      </c>
    </row>
    <row r="18" spans="1:4" ht="15">
      <c r="A18" s="3" t="s">
        <v>34</v>
      </c>
      <c r="B18" s="5">
        <v>9639</v>
      </c>
      <c r="D18" s="5">
        <v>5373</v>
      </c>
    </row>
    <row r="19" spans="1:4" ht="15">
      <c r="A19" s="3" t="s">
        <v>66</v>
      </c>
      <c r="B19" s="5">
        <v>-632</v>
      </c>
      <c r="D19" s="16">
        <v>-359</v>
      </c>
    </row>
    <row r="20" spans="2:4" ht="15">
      <c r="B20" s="56"/>
      <c r="D20" s="56"/>
    </row>
    <row r="21" spans="1:4" ht="15">
      <c r="A21" s="3" t="s">
        <v>35</v>
      </c>
      <c r="B21" s="5">
        <f>SUM(B11:B19)</f>
        <v>20633</v>
      </c>
      <c r="D21" s="5">
        <f>SUM(D11:D19)</f>
        <v>15784</v>
      </c>
    </row>
    <row r="22" spans="2:4" ht="15">
      <c r="B22" s="5"/>
      <c r="D22" s="5"/>
    </row>
    <row r="23" spans="1:4" ht="15">
      <c r="A23" s="3" t="s">
        <v>36</v>
      </c>
      <c r="B23" s="5"/>
      <c r="D23" s="5"/>
    </row>
    <row r="24" spans="1:4" ht="15">
      <c r="A24" s="3" t="s">
        <v>37</v>
      </c>
      <c r="B24" s="5">
        <v>17127</v>
      </c>
      <c r="D24" s="5">
        <v>-48151</v>
      </c>
    </row>
    <row r="25" spans="1:4" ht="15">
      <c r="A25" s="3" t="s">
        <v>38</v>
      </c>
      <c r="B25" s="5">
        <v>-20632</v>
      </c>
      <c r="D25" s="5">
        <v>-20478</v>
      </c>
    </row>
    <row r="26" spans="1:4" ht="15">
      <c r="A26" s="3" t="s">
        <v>39</v>
      </c>
      <c r="B26" s="16">
        <v>-15005</v>
      </c>
      <c r="D26" s="16">
        <v>25892</v>
      </c>
    </row>
    <row r="27" spans="2:4" ht="15">
      <c r="B27" s="5"/>
      <c r="D27" s="5"/>
    </row>
    <row r="28" spans="1:4" ht="15">
      <c r="A28" s="3" t="s">
        <v>110</v>
      </c>
      <c r="B28" s="5">
        <f>SUM(B21:B26)</f>
        <v>2123</v>
      </c>
      <c r="D28" s="5">
        <f>SUM(D21:D26)</f>
        <v>-26953</v>
      </c>
    </row>
    <row r="29" spans="2:4" ht="15">
      <c r="B29" s="5"/>
      <c r="D29" s="5"/>
    </row>
    <row r="30" spans="1:4" ht="14.25" customHeight="1">
      <c r="A30" s="3" t="s">
        <v>81</v>
      </c>
      <c r="B30" s="5">
        <v>-385</v>
      </c>
      <c r="D30" s="5">
        <f>-1687+32</f>
        <v>-1655</v>
      </c>
    </row>
    <row r="31" spans="1:4" ht="15">
      <c r="A31" s="3" t="s">
        <v>40</v>
      </c>
      <c r="B31" s="5">
        <v>-6875</v>
      </c>
      <c r="D31" s="5">
        <v>-4913</v>
      </c>
    </row>
    <row r="32" spans="1:4" ht="15">
      <c r="A32" s="3" t="s">
        <v>67</v>
      </c>
      <c r="B32" s="5">
        <v>356</v>
      </c>
      <c r="D32" s="5">
        <v>273</v>
      </c>
    </row>
    <row r="33" spans="2:4" ht="15">
      <c r="B33" s="5"/>
      <c r="D33" s="5"/>
    </row>
    <row r="34" spans="1:4" ht="19.5" customHeight="1" thickBot="1">
      <c r="A34" s="24" t="s">
        <v>142</v>
      </c>
      <c r="B34" s="15">
        <f>SUM(B28:B33)</f>
        <v>-4781</v>
      </c>
      <c r="D34" s="15">
        <f>SUM(D28:D33)</f>
        <v>-33248</v>
      </c>
    </row>
    <row r="35" spans="2:4" ht="15.75" thickTop="1">
      <c r="B35" s="5"/>
      <c r="D35" s="5"/>
    </row>
    <row r="36" spans="2:4" ht="15">
      <c r="B36" s="5"/>
      <c r="D36" s="5"/>
    </row>
    <row r="37" spans="1:4" ht="15">
      <c r="A37" s="10" t="s">
        <v>41</v>
      </c>
      <c r="B37" s="5"/>
      <c r="D37" s="5"/>
    </row>
    <row r="38" spans="2:4" ht="15">
      <c r="B38" s="5"/>
      <c r="D38" s="5"/>
    </row>
    <row r="39" spans="1:4" ht="15">
      <c r="A39" s="3" t="s">
        <v>42</v>
      </c>
      <c r="B39" s="5">
        <v>-39037</v>
      </c>
      <c r="D39" s="5">
        <v>-18569</v>
      </c>
    </row>
    <row r="40" spans="1:4" ht="15">
      <c r="A40" s="3" t="s">
        <v>122</v>
      </c>
      <c r="B40" s="5">
        <v>20</v>
      </c>
      <c r="D40" s="5">
        <v>156</v>
      </c>
    </row>
    <row r="41" spans="1:4" ht="15">
      <c r="A41" s="3" t="s">
        <v>67</v>
      </c>
      <c r="B41" s="5">
        <v>276</v>
      </c>
      <c r="D41" s="5">
        <v>86</v>
      </c>
    </row>
    <row r="42" spans="1:4" ht="15">
      <c r="A42" s="3" t="s">
        <v>136</v>
      </c>
      <c r="B42" s="5">
        <v>0</v>
      </c>
      <c r="D42" s="5">
        <v>2</v>
      </c>
    </row>
    <row r="43" spans="1:4" ht="15">
      <c r="A43" s="3" t="s">
        <v>123</v>
      </c>
      <c r="B43" s="5">
        <v>0</v>
      </c>
      <c r="D43" s="5">
        <v>-10</v>
      </c>
    </row>
    <row r="44" spans="1:4" ht="15">
      <c r="A44" s="3" t="s">
        <v>137</v>
      </c>
      <c r="B44" s="5">
        <v>0</v>
      </c>
      <c r="D44" s="5">
        <v>-482</v>
      </c>
    </row>
    <row r="45" spans="1:4" ht="15">
      <c r="A45" s="3" t="s">
        <v>133</v>
      </c>
      <c r="B45" s="5">
        <v>-1562</v>
      </c>
      <c r="D45" s="5">
        <v>-1010</v>
      </c>
    </row>
    <row r="46" spans="2:4" ht="15">
      <c r="B46" s="5"/>
      <c r="D46" s="5"/>
    </row>
    <row r="47" spans="1:4" ht="19.5" customHeight="1" thickBot="1">
      <c r="A47" s="55" t="s">
        <v>43</v>
      </c>
      <c r="B47" s="15">
        <f>SUM(B38:B46)</f>
        <v>-40303</v>
      </c>
      <c r="D47" s="15">
        <f>SUM(D38:D46)</f>
        <v>-19827</v>
      </c>
    </row>
    <row r="48" spans="2:4" ht="15.75" thickTop="1">
      <c r="B48" s="5"/>
      <c r="D48" s="5"/>
    </row>
    <row r="49" spans="1:4" ht="15">
      <c r="A49" s="10" t="s">
        <v>44</v>
      </c>
      <c r="B49" s="5"/>
      <c r="D49" s="5"/>
    </row>
    <row r="50" spans="2:4" ht="15">
      <c r="B50" s="5"/>
      <c r="D50" s="5"/>
    </row>
    <row r="51" spans="1:4" ht="15">
      <c r="A51" s="3" t="s">
        <v>82</v>
      </c>
      <c r="B51" s="5">
        <f>17700-7654</f>
        <v>10046</v>
      </c>
      <c r="D51" s="5">
        <f>20531-3458</f>
        <v>17073</v>
      </c>
    </row>
    <row r="52" spans="1:4" ht="15">
      <c r="A52" s="3" t="s">
        <v>143</v>
      </c>
      <c r="B52" s="5">
        <v>55116</v>
      </c>
      <c r="D52" s="5">
        <v>24591</v>
      </c>
    </row>
    <row r="53" spans="1:4" ht="15">
      <c r="A53" s="3" t="s">
        <v>45</v>
      </c>
      <c r="B53" s="5">
        <v>-988</v>
      </c>
      <c r="D53" s="5">
        <v>-685</v>
      </c>
    </row>
    <row r="54" spans="1:4" ht="15">
      <c r="A54" s="3" t="s">
        <v>40</v>
      </c>
      <c r="B54" s="5">
        <f>-2537-227</f>
        <v>-2764</v>
      </c>
      <c r="D54" s="5">
        <v>-460</v>
      </c>
    </row>
    <row r="55" spans="1:4" ht="15">
      <c r="A55" s="3" t="s">
        <v>138</v>
      </c>
      <c r="B55" s="5"/>
      <c r="D55" s="5"/>
    </row>
    <row r="56" spans="1:4" ht="15">
      <c r="A56" s="3" t="s">
        <v>139</v>
      </c>
      <c r="B56" s="5">
        <v>-652</v>
      </c>
      <c r="D56" s="5">
        <v>-1955</v>
      </c>
    </row>
    <row r="57" spans="1:4" ht="15">
      <c r="A57" s="3" t="s">
        <v>140</v>
      </c>
      <c r="B57" s="5">
        <v>0</v>
      </c>
      <c r="D57" s="5">
        <v>-53</v>
      </c>
    </row>
    <row r="58" spans="1:4" ht="15">
      <c r="A58" s="3" t="s">
        <v>56</v>
      </c>
      <c r="B58" s="5">
        <v>0</v>
      </c>
      <c r="D58" s="5">
        <v>600</v>
      </c>
    </row>
    <row r="59" spans="1:4" ht="15">
      <c r="A59" s="3" t="s">
        <v>59</v>
      </c>
      <c r="B59" s="5"/>
      <c r="D59" s="5"/>
    </row>
    <row r="60" spans="1:4" ht="15">
      <c r="A60" s="3" t="s">
        <v>60</v>
      </c>
      <c r="B60" s="5">
        <v>705</v>
      </c>
      <c r="D60" s="5">
        <v>585</v>
      </c>
    </row>
    <row r="61" spans="2:4" ht="15">
      <c r="B61" s="5"/>
      <c r="D61" s="5"/>
    </row>
    <row r="62" spans="1:4" ht="19.5" customHeight="1" thickBot="1">
      <c r="A62" s="55" t="s">
        <v>144</v>
      </c>
      <c r="B62" s="15">
        <f>SUM(B50:B61)</f>
        <v>61463</v>
      </c>
      <c r="D62" s="15">
        <f>SUM(D50:D61)</f>
        <v>39696</v>
      </c>
    </row>
    <row r="63" spans="2:4" ht="15.75" thickTop="1">
      <c r="B63" s="5"/>
      <c r="D63" s="5"/>
    </row>
    <row r="64" spans="1:4" ht="27" customHeight="1">
      <c r="A64" s="55" t="s">
        <v>78</v>
      </c>
      <c r="B64" s="5">
        <f>B34+B47+B62</f>
        <v>16379</v>
      </c>
      <c r="D64" s="5">
        <f>D34+D47+D62</f>
        <v>-13379</v>
      </c>
    </row>
    <row r="65" spans="1:4" ht="14.25" customHeight="1">
      <c r="A65" s="55" t="s">
        <v>46</v>
      </c>
      <c r="B65" s="5">
        <v>-13461</v>
      </c>
      <c r="D65" s="5">
        <v>-2492</v>
      </c>
    </row>
    <row r="66" spans="1:4" ht="19.5" customHeight="1" thickBot="1">
      <c r="A66" s="55" t="s">
        <v>47</v>
      </c>
      <c r="B66" s="15">
        <f>SUM(B64:B65)</f>
        <v>2918</v>
      </c>
      <c r="D66" s="15">
        <f>SUM(D64:D65)</f>
        <v>-15871</v>
      </c>
    </row>
    <row r="67" ht="15.75" thickTop="1"/>
    <row r="69" ht="15">
      <c r="A69" s="3" t="s">
        <v>48</v>
      </c>
    </row>
    <row r="70" spans="1:4" ht="15">
      <c r="A70" s="3" t="s">
        <v>70</v>
      </c>
      <c r="B70" s="5">
        <v>1114</v>
      </c>
      <c r="D70" s="5">
        <v>1075</v>
      </c>
    </row>
    <row r="71" spans="1:4" ht="15">
      <c r="A71" s="3" t="s">
        <v>50</v>
      </c>
      <c r="B71" s="5">
        <f>15594-B70</f>
        <v>14480</v>
      </c>
      <c r="D71" s="5">
        <v>8229</v>
      </c>
    </row>
    <row r="72" spans="1:4" ht="15">
      <c r="A72" s="3" t="s">
        <v>49</v>
      </c>
      <c r="B72" s="5">
        <v>-12676</v>
      </c>
      <c r="D72" s="5">
        <v>-25175</v>
      </c>
    </row>
    <row r="73" spans="2:4" ht="19.5" customHeight="1" thickBot="1">
      <c r="B73" s="15">
        <f>SUM(B70:B72)</f>
        <v>2918</v>
      </c>
      <c r="D73" s="15">
        <f>SUM(D70:D72)</f>
        <v>-15871</v>
      </c>
    </row>
    <row r="74" ht="15.75" thickTop="1"/>
    <row r="75" ht="15">
      <c r="C75" s="38"/>
    </row>
    <row r="76" spans="1:4" ht="15">
      <c r="A76" s="64" t="s">
        <v>53</v>
      </c>
      <c r="B76" s="64"/>
      <c r="C76" s="64"/>
      <c r="D76" s="64"/>
    </row>
    <row r="77" spans="1:4" ht="15">
      <c r="A77" s="64" t="s">
        <v>89</v>
      </c>
      <c r="B77" s="64"/>
      <c r="C77" s="64"/>
      <c r="D77" s="64"/>
    </row>
  </sheetData>
  <mergeCells count="5">
    <mergeCell ref="A76:D76"/>
    <mergeCell ref="A77:D77"/>
    <mergeCell ref="A1:B1"/>
    <mergeCell ref="A2:B2"/>
    <mergeCell ref="A4:B4"/>
  </mergeCells>
  <printOptions/>
  <pageMargins left="0.75" right="0.75" top="1" bottom="0.9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Tengis Corporate Services Sdn. Bhd.</cp:lastModifiedBy>
  <cp:lastPrinted>2006-10-27T06:34:26Z</cp:lastPrinted>
  <dcterms:created xsi:type="dcterms:W3CDTF">2002-10-18T08:14:58Z</dcterms:created>
  <dcterms:modified xsi:type="dcterms:W3CDTF">2006-10-27T06:34:28Z</dcterms:modified>
  <cp:category/>
  <cp:version/>
  <cp:contentType/>
  <cp:contentStatus/>
</cp:coreProperties>
</file>